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8" activeTab="9"/>
  </bookViews>
  <sheets>
    <sheet name="gennaio 2021" sheetId="1" r:id="rId1"/>
    <sheet name="febbraio 2021" sheetId="2" r:id="rId2"/>
    <sheet name="marzo 2021" sheetId="3" r:id="rId3"/>
    <sheet name="aprile 2021 " sheetId="4" r:id="rId4"/>
    <sheet name="maggio 2021" sheetId="5" r:id="rId5"/>
    <sheet name="giugno 2021" sheetId="6" r:id="rId6"/>
    <sheet name="luglio 2021" sheetId="7" r:id="rId7"/>
    <sheet name="agosto 2021" sheetId="8" r:id="rId8"/>
    <sheet name="settembre 2021" sheetId="9" r:id="rId9"/>
    <sheet name="ottobre 2021" sheetId="10" r:id="rId10"/>
    <sheet name="novembre 2021" sheetId="11" r:id="rId11"/>
    <sheet name="dicembre 2021" sheetId="12" r:id="rId12"/>
    <sheet name="1 trim 2021" sheetId="13" r:id="rId13"/>
    <sheet name="2 trim 2021" sheetId="14" r:id="rId14"/>
    <sheet name="3 trim 2021" sheetId="15" r:id="rId15"/>
    <sheet name="4 trim 2021" sheetId="16" r:id="rId16"/>
  </sheets>
  <definedNames/>
  <calcPr fullCalcOnLoad="1"/>
</workbook>
</file>

<file path=xl/sharedStrings.xml><?xml version="1.0" encoding="utf-8"?>
<sst xmlns="http://schemas.openxmlformats.org/spreadsheetml/2006/main" count="364" uniqueCount="36">
  <si>
    <t xml:space="preserve">COMUNE DI MANZANO </t>
  </si>
  <si>
    <t xml:space="preserve">TASSI DI ASSENZA E PRESENZA DEL PERSONALE </t>
  </si>
  <si>
    <t>Area</t>
  </si>
  <si>
    <t>Servizio</t>
  </si>
  <si>
    <t>tasso presenza</t>
  </si>
  <si>
    <t>Amministrativa</t>
  </si>
  <si>
    <t>Tecnica</t>
  </si>
  <si>
    <t>Vigilanza</t>
  </si>
  <si>
    <t>totale complessivo</t>
  </si>
  <si>
    <t>segretario comunale (*)</t>
  </si>
  <si>
    <t>urbanistica, edilizia privata, ambiente</t>
  </si>
  <si>
    <t>lavori pubblici, espropri, patrimonio</t>
  </si>
  <si>
    <t>Periodo: gennaio 2021</t>
  </si>
  <si>
    <t>(*) Comune capofila convenzione Corno di Rosazzo</t>
  </si>
  <si>
    <t>finanziario, personale, tributi</t>
  </si>
  <si>
    <t>sociale, alle persone, pari opportunità</t>
  </si>
  <si>
    <t xml:space="preserve">vigilanza </t>
  </si>
  <si>
    <t xml:space="preserve">segreteria, affari istituzionali, demografico, biblioteca, staff, URP, </t>
  </si>
  <si>
    <t>Periodo: febbraio 2021</t>
  </si>
  <si>
    <t>segreteria, affari istituzionali, demografico, biblioteca, staff, URP</t>
  </si>
  <si>
    <t>Periodo: marzo 2021</t>
  </si>
  <si>
    <t>Periodo: 1° trim. 2021</t>
  </si>
  <si>
    <t>tasso assenza</t>
  </si>
  <si>
    <t>(*) Segretario comunale in convenzione - Comune titolare della convenzione Corno di Rosazzo</t>
  </si>
  <si>
    <t>Periodo: 2° trim. 2021</t>
  </si>
  <si>
    <t>Periodo: aprile 2021</t>
  </si>
  <si>
    <t>Periodo: maggio 2021</t>
  </si>
  <si>
    <t>Periodo: giugno 2021</t>
  </si>
  <si>
    <t>Periodo: luglio 2021</t>
  </si>
  <si>
    <t>Periodo: settembre 2021</t>
  </si>
  <si>
    <t>Periodo: agosto 2021</t>
  </si>
  <si>
    <t>Periodo: 3° trim. 2021</t>
  </si>
  <si>
    <t>Periodo: ottobre 2021</t>
  </si>
  <si>
    <t>Periodo: novembre 2021</t>
  </si>
  <si>
    <t>Periodo: dicembre 2021</t>
  </si>
  <si>
    <t>Periodo: 4° trim. 2021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</si>
</sst>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%"/>
    <numFmt numFmtId="177" formatCode="[$-410]dddd\ d\ mmmm\ yyyy"/>
    <numFmt numFmtId="178" formatCode="_-[$€-410]\ * #,##0.00_-;\-[$€-410]\ * #,##0.00_-;_-[$€-410]\ * &quot;-&quot;??_-;_-@_-"/>
    <numFmt numFmtId="179" formatCode="_(* #,##0.0_);_(* \(#,##0.0\);_(* &quot;-&quot;??_);_(@_)"/>
    <numFmt numFmtId="180" formatCode="_(* #,##0_);_(* \(#,##0\);_(* &quot;-&quot;??_);_(@_)"/>
    <numFmt numFmtId="181" formatCode="_-[$€-410]\ * #,##0.0_-;\-[$€-410]\ * #,##0.0_-;_-[$€-410]\ * &quot;-&quot;??_-;_-@_-"/>
    <numFmt numFmtId="182" formatCode="_-[$€-410]\ * #,##0_-;\-[$€-410]\ * #,##0_-;_-[$€-410]\ * &quot;-&quot;??_-;_-@_-"/>
    <numFmt numFmtId="183" formatCode="0.0%"/>
    <numFmt numFmtId="184" formatCode="0.000"/>
    <numFmt numFmtId="185" formatCode="0.0000"/>
    <numFmt numFmtId="186" formatCode="0.0"/>
    <numFmt numFmtId="187" formatCode="_(* #,##0.000_);_(* \(#,##0.000\);_(* &quot;-&quot;??_);_(@_)"/>
    <numFmt numFmtId="188" formatCode="_(* #,##0.0000_);_(* \(#,##0.0000\);_(* &quot;-&quot;??_);_(@_)"/>
  </numFmts>
  <fonts count="46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3" fillId="0" borderId="10" xfId="0" applyFont="1" applyBorder="1" applyAlignment="1">
      <alignment vertical="center"/>
    </xf>
    <xf numFmtId="10" fontId="43" fillId="33" borderId="10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10" fontId="44" fillId="0" borderId="10" xfId="0" applyNumberFormat="1" applyFont="1" applyFill="1" applyBorder="1" applyAlignment="1">
      <alignment horizontal="right" vertical="center"/>
    </xf>
    <xf numFmtId="10" fontId="44" fillId="0" borderId="10" xfId="5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10" fontId="44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2" borderId="14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6" sqref="E6:E12"/>
    </sheetView>
  </sheetViews>
  <sheetFormatPr defaultColWidth="9.140625" defaultRowHeight="12.75"/>
  <cols>
    <col min="1" max="1" width="14.421875" style="0" bestFit="1" customWidth="1"/>
    <col min="2" max="2" width="54.1406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17"/>
      <c r="C2" s="17"/>
      <c r="D2" s="18"/>
    </row>
    <row r="3" spans="1:4" ht="12.75">
      <c r="A3" s="19" t="s">
        <v>12</v>
      </c>
      <c r="B3" s="20"/>
      <c r="C3" s="20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4" t="s">
        <v>9</v>
      </c>
      <c r="C5" s="7"/>
      <c r="D5" s="7"/>
    </row>
    <row r="6" spans="1:5" ht="12.75">
      <c r="A6" s="8" t="s">
        <v>5</v>
      </c>
      <c r="B6" s="8" t="s">
        <v>17</v>
      </c>
      <c r="C6" s="5">
        <v>0.0526</v>
      </c>
      <c r="D6" s="5">
        <v>0.9474</v>
      </c>
      <c r="E6" s="1"/>
    </row>
    <row r="7" spans="1:5" ht="12.75">
      <c r="A7" s="8" t="s">
        <v>5</v>
      </c>
      <c r="B7" s="8" t="s">
        <v>14</v>
      </c>
      <c r="C7" s="5">
        <v>0.0842</v>
      </c>
      <c r="D7" s="5">
        <v>0.9158</v>
      </c>
      <c r="E7" s="1"/>
    </row>
    <row r="8" spans="1:5" ht="12.75">
      <c r="A8" s="8" t="s">
        <v>5</v>
      </c>
      <c r="B8" s="8" t="s">
        <v>15</v>
      </c>
      <c r="C8" s="5">
        <v>0.079</v>
      </c>
      <c r="D8" s="5">
        <v>0.921</v>
      </c>
      <c r="E8" s="1"/>
    </row>
    <row r="9" spans="1:5" ht="12.75">
      <c r="A9" s="8" t="s">
        <v>6</v>
      </c>
      <c r="B9" s="8" t="s">
        <v>10</v>
      </c>
      <c r="C9" s="5">
        <v>0.0417</v>
      </c>
      <c r="D9" s="5">
        <v>0.9583</v>
      </c>
      <c r="E9" s="1"/>
    </row>
    <row r="10" spans="1:5" ht="12.75">
      <c r="A10" s="8" t="s">
        <v>6</v>
      </c>
      <c r="B10" s="8" t="s">
        <v>11</v>
      </c>
      <c r="C10" s="5">
        <v>0.1244</v>
      </c>
      <c r="D10" s="6">
        <v>0.8756</v>
      </c>
      <c r="E10" s="1"/>
    </row>
    <row r="11" spans="1:5" ht="12.75">
      <c r="A11" s="8" t="s">
        <v>7</v>
      </c>
      <c r="B11" s="8" t="s">
        <v>16</v>
      </c>
      <c r="C11" s="5">
        <v>0.0337</v>
      </c>
      <c r="D11" s="6">
        <v>0.9663</v>
      </c>
      <c r="E11" s="1"/>
    </row>
    <row r="12" spans="1:5" ht="12.75">
      <c r="A12" s="2" t="s">
        <v>8</v>
      </c>
      <c r="B12" s="8"/>
      <c r="C12" s="3">
        <v>0.0786</v>
      </c>
      <c r="D12" s="3">
        <v>0.9214</v>
      </c>
      <c r="E12" s="1"/>
    </row>
    <row r="14" ht="12.75">
      <c r="A14" s="9" t="s">
        <v>13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6" sqref="E6:E13"/>
    </sheetView>
  </sheetViews>
  <sheetFormatPr defaultColWidth="9.140625" defaultRowHeight="12.75"/>
  <cols>
    <col min="1" max="1" width="15.851562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22"/>
      <c r="C2" s="22"/>
      <c r="D2" s="18"/>
    </row>
    <row r="3" spans="1:4" ht="12.75">
      <c r="A3" s="19" t="s">
        <v>32</v>
      </c>
      <c r="B3" s="23"/>
      <c r="C3" s="23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10" t="s">
        <v>9</v>
      </c>
      <c r="C5" s="7"/>
      <c r="D5" s="7"/>
    </row>
    <row r="6" spans="1:5" ht="12.75">
      <c r="A6" s="8" t="s">
        <v>5</v>
      </c>
      <c r="B6" s="8" t="s">
        <v>19</v>
      </c>
      <c r="C6" s="11">
        <v>0.0952</v>
      </c>
      <c r="D6" s="11">
        <v>0.9048</v>
      </c>
      <c r="E6" s="1"/>
    </row>
    <row r="7" spans="1:5" ht="12.75">
      <c r="A7" s="8" t="s">
        <v>5</v>
      </c>
      <c r="B7" s="8" t="s">
        <v>14</v>
      </c>
      <c r="C7" s="11">
        <v>0.0889</v>
      </c>
      <c r="D7" s="11">
        <v>0.9111</v>
      </c>
      <c r="E7" s="1"/>
    </row>
    <row r="8" spans="1:5" ht="12.75">
      <c r="A8" s="8" t="s">
        <v>5</v>
      </c>
      <c r="B8" s="8" t="s">
        <v>15</v>
      </c>
      <c r="C8" s="11">
        <v>0.1563</v>
      </c>
      <c r="D8" s="11">
        <v>0.8437</v>
      </c>
      <c r="E8" s="1"/>
    </row>
    <row r="9" spans="1:5" ht="12.75">
      <c r="A9" s="8" t="s">
        <v>6</v>
      </c>
      <c r="B9" s="8" t="s">
        <v>10</v>
      </c>
      <c r="C9" s="11">
        <v>0.3276</v>
      </c>
      <c r="D9" s="11">
        <v>0.6724</v>
      </c>
      <c r="E9" s="1"/>
    </row>
    <row r="10" spans="1:5" ht="12.75">
      <c r="A10" s="8" t="s">
        <v>6</v>
      </c>
      <c r="B10" s="8" t="s">
        <v>11</v>
      </c>
      <c r="C10" s="11">
        <v>0.131</v>
      </c>
      <c r="D10" s="6">
        <v>0.869</v>
      </c>
      <c r="E10" s="1"/>
    </row>
    <row r="11" spans="1:5" ht="12.75">
      <c r="A11" s="8" t="s">
        <v>7</v>
      </c>
      <c r="B11" s="8" t="s">
        <v>16</v>
      </c>
      <c r="C11" s="11">
        <v>0.1442</v>
      </c>
      <c r="D11" s="6">
        <v>0.8558</v>
      </c>
      <c r="E11" s="1"/>
    </row>
    <row r="12" spans="1:5" ht="12.75">
      <c r="A12" s="2" t="s">
        <v>8</v>
      </c>
      <c r="B12" s="8"/>
      <c r="C12" s="3">
        <v>0.1302</v>
      </c>
      <c r="D12" s="3">
        <v>0.8698</v>
      </c>
      <c r="E12" s="1"/>
    </row>
    <row r="13" ht="12.75">
      <c r="E13" s="1"/>
    </row>
    <row r="14" ht="12.75">
      <c r="A14" s="9" t="s">
        <v>13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6" sqref="E6:E12"/>
    </sheetView>
  </sheetViews>
  <sheetFormatPr defaultColWidth="9.140625" defaultRowHeight="12.75"/>
  <cols>
    <col min="1" max="1" width="15.8515625" style="0" customWidth="1"/>
    <col min="2" max="2" width="52.57421875" style="0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22"/>
      <c r="C2" s="22"/>
      <c r="D2" s="18"/>
    </row>
    <row r="3" spans="1:4" ht="12.75">
      <c r="A3" s="19" t="s">
        <v>33</v>
      </c>
      <c r="B3" s="23"/>
      <c r="C3" s="23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10" t="s">
        <v>9</v>
      </c>
      <c r="C5" s="7"/>
      <c r="D5" s="7"/>
    </row>
    <row r="6" spans="1:5" ht="12.75">
      <c r="A6" s="8" t="s">
        <v>5</v>
      </c>
      <c r="B6" s="8" t="s">
        <v>19</v>
      </c>
      <c r="C6" s="11">
        <v>0.1667</v>
      </c>
      <c r="D6" s="11">
        <v>0.8333</v>
      </c>
      <c r="E6" s="1"/>
    </row>
    <row r="7" spans="1:5" ht="12.75">
      <c r="A7" s="8" t="s">
        <v>5</v>
      </c>
      <c r="B7" s="8" t="s">
        <v>14</v>
      </c>
      <c r="C7" s="11">
        <v>0.0208</v>
      </c>
      <c r="D7" s="11">
        <v>0.9792</v>
      </c>
      <c r="E7" s="1"/>
    </row>
    <row r="8" spans="1:5" ht="12.75">
      <c r="A8" s="8" t="s">
        <v>5</v>
      </c>
      <c r="B8" s="8" t="s">
        <v>15</v>
      </c>
      <c r="C8" s="11">
        <v>0.0476</v>
      </c>
      <c r="D8" s="11">
        <v>0.9524</v>
      </c>
      <c r="E8" s="1"/>
    </row>
    <row r="9" spans="1:5" ht="12.75">
      <c r="A9" s="8" t="s">
        <v>6</v>
      </c>
      <c r="B9" s="8" t="s">
        <v>10</v>
      </c>
      <c r="C9" s="11">
        <v>0.2241</v>
      </c>
      <c r="D9" s="11">
        <v>0.7759</v>
      </c>
      <c r="E9" s="1"/>
    </row>
    <row r="10" spans="1:5" ht="12.75">
      <c r="A10" s="8" t="s">
        <v>6</v>
      </c>
      <c r="B10" s="8" t="s">
        <v>11</v>
      </c>
      <c r="C10" s="11">
        <v>0.0823</v>
      </c>
      <c r="D10" s="6">
        <v>0.9177</v>
      </c>
      <c r="E10" s="1"/>
    </row>
    <row r="11" spans="1:5" ht="12.75">
      <c r="A11" s="8" t="s">
        <v>7</v>
      </c>
      <c r="B11" s="8" t="s">
        <v>16</v>
      </c>
      <c r="C11" s="11">
        <v>0.11</v>
      </c>
      <c r="D11" s="6">
        <v>0.89</v>
      </c>
      <c r="E11" s="1"/>
    </row>
    <row r="12" spans="1:5" ht="12.75">
      <c r="A12" s="2" t="s">
        <v>8</v>
      </c>
      <c r="B12" s="8"/>
      <c r="C12" s="3">
        <v>0.1098</v>
      </c>
      <c r="D12" s="3">
        <v>0.8902</v>
      </c>
      <c r="E12" s="1"/>
    </row>
    <row r="14" ht="12.75">
      <c r="A14" s="9" t="s">
        <v>13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6" sqref="E6:E13"/>
    </sheetView>
  </sheetViews>
  <sheetFormatPr defaultColWidth="9.140625" defaultRowHeight="12.75"/>
  <cols>
    <col min="1" max="1" width="14.7109375" style="0" customWidth="1"/>
    <col min="2" max="2" width="53.00390625" style="0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22"/>
      <c r="C2" s="22"/>
      <c r="D2" s="18"/>
    </row>
    <row r="3" spans="1:4" ht="12.75">
      <c r="A3" s="19" t="s">
        <v>34</v>
      </c>
      <c r="B3" s="23"/>
      <c r="C3" s="23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10" t="s">
        <v>9</v>
      </c>
      <c r="C5" s="7"/>
      <c r="D5" s="7"/>
    </row>
    <row r="6" spans="1:5" ht="12.75">
      <c r="A6" s="8" t="s">
        <v>5</v>
      </c>
      <c r="B6" s="8" t="s">
        <v>19</v>
      </c>
      <c r="C6" s="11">
        <v>0.1445</v>
      </c>
      <c r="D6" s="11">
        <v>0.8555</v>
      </c>
      <c r="E6" s="1"/>
    </row>
    <row r="7" spans="1:5" ht="12.75">
      <c r="A7" s="8" t="s">
        <v>5</v>
      </c>
      <c r="B7" s="8" t="s">
        <v>14</v>
      </c>
      <c r="C7" s="11">
        <v>0.0891</v>
      </c>
      <c r="D7" s="11">
        <v>0.9109</v>
      </c>
      <c r="E7" s="1"/>
    </row>
    <row r="8" spans="1:5" ht="12.75">
      <c r="A8" s="8" t="s">
        <v>5</v>
      </c>
      <c r="B8" s="8" t="s">
        <v>15</v>
      </c>
      <c r="C8" s="11">
        <v>0.0455</v>
      </c>
      <c r="D8" s="11">
        <v>0.9545</v>
      </c>
      <c r="E8" s="1"/>
    </row>
    <row r="9" spans="1:5" ht="12.75">
      <c r="A9" s="8" t="s">
        <v>6</v>
      </c>
      <c r="B9" s="8" t="s">
        <v>10</v>
      </c>
      <c r="C9" s="11">
        <v>0.1942</v>
      </c>
      <c r="D9" s="11">
        <v>0.8058</v>
      </c>
      <c r="E9" s="1"/>
    </row>
    <row r="10" spans="1:5" ht="12.75">
      <c r="A10" s="8" t="s">
        <v>6</v>
      </c>
      <c r="B10" s="8" t="s">
        <v>11</v>
      </c>
      <c r="C10" s="11">
        <v>0.2941</v>
      </c>
      <c r="D10" s="6">
        <v>0.7059</v>
      </c>
      <c r="E10" s="1"/>
    </row>
    <row r="11" spans="1:5" ht="12.75">
      <c r="A11" s="8" t="s">
        <v>7</v>
      </c>
      <c r="B11" s="8" t="s">
        <v>16</v>
      </c>
      <c r="C11" s="11">
        <v>0.24</v>
      </c>
      <c r="D11" s="6">
        <v>0.76</v>
      </c>
      <c r="E11" s="1"/>
    </row>
    <row r="12" spans="1:5" ht="12.75">
      <c r="A12" s="2" t="s">
        <v>8</v>
      </c>
      <c r="B12" s="8"/>
      <c r="C12" s="3">
        <v>0.1779</v>
      </c>
      <c r="D12" s="3">
        <v>0.8221</v>
      </c>
      <c r="E12" s="1"/>
    </row>
    <row r="13" ht="12.75">
      <c r="E13" s="1"/>
    </row>
    <row r="14" ht="12.75">
      <c r="A14" s="9" t="s">
        <v>13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5" sqref="E5:E12"/>
    </sheetView>
  </sheetViews>
  <sheetFormatPr defaultColWidth="9.140625" defaultRowHeight="12.75"/>
  <cols>
    <col min="1" max="1" width="17.0039062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6" t="s">
        <v>1</v>
      </c>
      <c r="B1" s="22"/>
      <c r="C1" s="22"/>
      <c r="D1" s="18"/>
    </row>
    <row r="2" spans="1:4" ht="12.75">
      <c r="A2" s="19" t="s">
        <v>21</v>
      </c>
      <c r="B2" s="23"/>
      <c r="C2" s="23"/>
      <c r="D2" s="21"/>
    </row>
    <row r="3" spans="1:5" ht="12.75">
      <c r="A3" s="2" t="s">
        <v>2</v>
      </c>
      <c r="B3" s="2" t="s">
        <v>3</v>
      </c>
      <c r="C3" s="2" t="s">
        <v>22</v>
      </c>
      <c r="D3" s="2" t="s">
        <v>4</v>
      </c>
      <c r="E3" s="12"/>
    </row>
    <row r="4" spans="1:4" ht="15">
      <c r="A4" s="8" t="s">
        <v>5</v>
      </c>
      <c r="B4" s="10" t="s">
        <v>9</v>
      </c>
      <c r="C4" s="7"/>
      <c r="D4" s="7"/>
    </row>
    <row r="5" spans="1:5" ht="12.75">
      <c r="A5" s="8" t="s">
        <v>5</v>
      </c>
      <c r="B5" s="8" t="s">
        <v>19</v>
      </c>
      <c r="C5" s="11">
        <f>(7+14+42)/(133+140+161)</f>
        <v>0.14516129032258066</v>
      </c>
      <c r="D5" s="11">
        <f>(126+126+119)/(133+140+161)</f>
        <v>0.8548387096774194</v>
      </c>
      <c r="E5" s="1"/>
    </row>
    <row r="6" spans="1:5" ht="12.75">
      <c r="A6" s="8" t="s">
        <v>5</v>
      </c>
      <c r="B6" s="8" t="s">
        <v>14</v>
      </c>
      <c r="C6" s="11">
        <f>(8+21+29)/(95+100+115)</f>
        <v>0.1870967741935484</v>
      </c>
      <c r="D6" s="11">
        <f>(87+79+86)/(95+100+115)</f>
        <v>0.8129032258064516</v>
      </c>
      <c r="E6" s="1"/>
    </row>
    <row r="7" spans="1:5" ht="12.75">
      <c r="A7" s="8" t="s">
        <v>5</v>
      </c>
      <c r="B7" s="8" t="s">
        <v>15</v>
      </c>
      <c r="C7" s="11">
        <f>(3+12+6)/(38+40+46)</f>
        <v>0.1693548387096774</v>
      </c>
      <c r="D7" s="11">
        <f>(35+28+40)/(38+40+46)</f>
        <v>0.8306451612903226</v>
      </c>
      <c r="E7" s="1"/>
    </row>
    <row r="8" spans="1:5" ht="12.75">
      <c r="A8" s="8" t="s">
        <v>6</v>
      </c>
      <c r="B8" s="8" t="s">
        <v>10</v>
      </c>
      <c r="C8" s="11">
        <f>(3+7+11)/(72+76+88)</f>
        <v>0.08898305084745763</v>
      </c>
      <c r="D8" s="11">
        <f>(69+69+77)/(72+76+88)</f>
        <v>0.9110169491525424</v>
      </c>
      <c r="E8" s="1"/>
    </row>
    <row r="9" spans="1:5" ht="12.75">
      <c r="A9" s="8" t="s">
        <v>6</v>
      </c>
      <c r="B9" s="8" t="s">
        <v>11</v>
      </c>
      <c r="C9" s="11">
        <f>(26+46+58)/(209+228+276)</f>
        <v>0.182328190743338</v>
      </c>
      <c r="D9" s="6">
        <f>(183+182+218)/(209+228+276)</f>
        <v>0.8176718092566619</v>
      </c>
      <c r="E9" s="1"/>
    </row>
    <row r="10" spans="1:5" ht="12.75">
      <c r="A10" s="8" t="s">
        <v>7</v>
      </c>
      <c r="B10" s="8" t="s">
        <v>16</v>
      </c>
      <c r="C10" s="11">
        <f>(3+4+5)/(89+90+102)</f>
        <v>0.042704626334519574</v>
      </c>
      <c r="D10" s="11">
        <f>(86+86+97)/(89+90+102)</f>
        <v>0.9572953736654805</v>
      </c>
      <c r="E10" s="1"/>
    </row>
    <row r="11" spans="1:5" ht="12.75">
      <c r="A11" s="2" t="s">
        <v>8</v>
      </c>
      <c r="B11" s="8"/>
      <c r="C11" s="3">
        <v>0.1454</v>
      </c>
      <c r="D11" s="3">
        <v>0.8546</v>
      </c>
      <c r="E11" s="1"/>
    </row>
    <row r="12" ht="12.75">
      <c r="E12" s="1"/>
    </row>
    <row r="13" ht="12.75">
      <c r="A13" s="10" t="s">
        <v>23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5" sqref="E5:E11"/>
    </sheetView>
  </sheetViews>
  <sheetFormatPr defaultColWidth="9.140625" defaultRowHeight="12.75"/>
  <cols>
    <col min="1" max="1" width="19.42187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6" t="s">
        <v>1</v>
      </c>
      <c r="B1" s="22"/>
      <c r="C1" s="22"/>
      <c r="D1" s="18"/>
    </row>
    <row r="2" spans="1:4" ht="12.75">
      <c r="A2" s="19" t="s">
        <v>24</v>
      </c>
      <c r="B2" s="23"/>
      <c r="C2" s="23"/>
      <c r="D2" s="21"/>
    </row>
    <row r="3" spans="1:4" ht="12.75">
      <c r="A3" s="2" t="s">
        <v>2</v>
      </c>
      <c r="B3" s="2" t="s">
        <v>3</v>
      </c>
      <c r="C3" s="2" t="s">
        <v>22</v>
      </c>
      <c r="D3" s="2" t="s">
        <v>4</v>
      </c>
    </row>
    <row r="4" spans="1:4" ht="15">
      <c r="A4" s="8" t="s">
        <v>5</v>
      </c>
      <c r="B4" s="10" t="s">
        <v>9</v>
      </c>
      <c r="C4" s="7"/>
      <c r="D4" s="7"/>
    </row>
    <row r="5" spans="1:5" ht="12.75">
      <c r="A5" s="8" t="s">
        <v>5</v>
      </c>
      <c r="B5" s="8" t="s">
        <v>19</v>
      </c>
      <c r="C5" s="11">
        <v>0.1786</v>
      </c>
      <c r="D5" s="11">
        <v>0.8214</v>
      </c>
      <c r="E5" s="1"/>
    </row>
    <row r="6" spans="1:5" ht="12.75">
      <c r="A6" s="8" t="s">
        <v>5</v>
      </c>
      <c r="B6" s="8" t="s">
        <v>14</v>
      </c>
      <c r="C6" s="11">
        <v>0.1155</v>
      </c>
      <c r="D6" s="11">
        <v>0.8845</v>
      </c>
      <c r="E6" s="1"/>
    </row>
    <row r="7" spans="1:5" ht="12.75">
      <c r="A7" s="8" t="s">
        <v>5</v>
      </c>
      <c r="B7" s="8" t="s">
        <v>15</v>
      </c>
      <c r="C7" s="11">
        <v>0.1349</v>
      </c>
      <c r="D7" s="11">
        <v>0.8651</v>
      </c>
      <c r="E7" s="1"/>
    </row>
    <row r="8" spans="1:5" ht="12.75">
      <c r="A8" s="8" t="s">
        <v>6</v>
      </c>
      <c r="B8" s="8" t="s">
        <v>10</v>
      </c>
      <c r="C8" s="11">
        <v>0.113</v>
      </c>
      <c r="D8" s="11">
        <v>0.887</v>
      </c>
      <c r="E8" s="1"/>
    </row>
    <row r="9" spans="1:5" ht="12.75">
      <c r="A9" s="8" t="s">
        <v>6</v>
      </c>
      <c r="B9" s="8" t="s">
        <v>11</v>
      </c>
      <c r="C9" s="11">
        <v>0.1323</v>
      </c>
      <c r="D9" s="6">
        <v>0.8677</v>
      </c>
      <c r="E9" s="1"/>
    </row>
    <row r="10" spans="1:5" ht="12.75">
      <c r="A10" s="8" t="s">
        <v>7</v>
      </c>
      <c r="B10" s="8" t="s">
        <v>16</v>
      </c>
      <c r="C10" s="11">
        <v>0.0933</v>
      </c>
      <c r="D10" s="11">
        <v>0.9067</v>
      </c>
      <c r="E10" s="1"/>
    </row>
    <row r="11" spans="1:5" ht="12.75">
      <c r="A11" s="2" t="s">
        <v>8</v>
      </c>
      <c r="B11" s="8"/>
      <c r="C11" s="3">
        <v>0.1315</v>
      </c>
      <c r="D11" s="3">
        <v>0.8685</v>
      </c>
      <c r="E11" s="1"/>
    </row>
    <row r="13" ht="12.75">
      <c r="A13" s="10" t="s">
        <v>23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5" sqref="E5:E11"/>
    </sheetView>
  </sheetViews>
  <sheetFormatPr defaultColWidth="9.140625" defaultRowHeight="12.75"/>
  <cols>
    <col min="1" max="1" width="19.0039062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6" t="s">
        <v>1</v>
      </c>
      <c r="B1" s="22"/>
      <c r="C1" s="22"/>
      <c r="D1" s="18"/>
    </row>
    <row r="2" spans="1:4" ht="12.75">
      <c r="A2" s="19" t="s">
        <v>31</v>
      </c>
      <c r="B2" s="23"/>
      <c r="C2" s="23"/>
      <c r="D2" s="21"/>
    </row>
    <row r="3" spans="1:4" ht="12.75">
      <c r="A3" s="2" t="s">
        <v>2</v>
      </c>
      <c r="B3" s="2" t="s">
        <v>3</v>
      </c>
      <c r="C3" s="2" t="s">
        <v>22</v>
      </c>
      <c r="D3" s="2" t="s">
        <v>4</v>
      </c>
    </row>
    <row r="4" spans="1:4" ht="15">
      <c r="A4" s="8" t="s">
        <v>5</v>
      </c>
      <c r="B4" s="10" t="s">
        <v>9</v>
      </c>
      <c r="C4" s="7"/>
      <c r="D4" s="7"/>
    </row>
    <row r="5" spans="1:5" ht="12.75">
      <c r="A5" s="8" t="s">
        <v>5</v>
      </c>
      <c r="B5" s="8" t="s">
        <v>19</v>
      </c>
      <c r="C5" s="11">
        <v>0.2169</v>
      </c>
      <c r="D5" s="11">
        <v>0.7831</v>
      </c>
      <c r="E5" s="1"/>
    </row>
    <row r="6" spans="1:5" ht="12.75">
      <c r="A6" s="8" t="s">
        <v>5</v>
      </c>
      <c r="B6" s="8" t="s">
        <v>14</v>
      </c>
      <c r="C6" s="11">
        <v>0.1932</v>
      </c>
      <c r="D6" s="11">
        <v>0.8068</v>
      </c>
      <c r="E6" s="1"/>
    </row>
    <row r="7" spans="1:5" ht="12.75">
      <c r="A7" s="8" t="s">
        <v>5</v>
      </c>
      <c r="B7" s="8" t="s">
        <v>15</v>
      </c>
      <c r="C7" s="11">
        <v>0.248</v>
      </c>
      <c r="D7" s="11">
        <v>0.752</v>
      </c>
      <c r="E7" s="1"/>
    </row>
    <row r="8" spans="1:5" ht="12.75">
      <c r="A8" s="8" t="s">
        <v>6</v>
      </c>
      <c r="B8" s="8" t="s">
        <v>10</v>
      </c>
      <c r="C8" s="11">
        <v>0.1984</v>
      </c>
      <c r="D8" s="11">
        <v>0.8016</v>
      </c>
      <c r="E8" s="1"/>
    </row>
    <row r="9" spans="1:5" ht="12.75">
      <c r="A9" s="8" t="s">
        <v>6</v>
      </c>
      <c r="B9" s="8" t="s">
        <v>11</v>
      </c>
      <c r="C9" s="11">
        <v>0.2866</v>
      </c>
      <c r="D9" s="6">
        <v>0.7134</v>
      </c>
      <c r="E9" s="1"/>
    </row>
    <row r="10" spans="1:5" ht="12.75">
      <c r="A10" s="8" t="s">
        <v>7</v>
      </c>
      <c r="B10" s="8" t="s">
        <v>16</v>
      </c>
      <c r="C10" s="11">
        <v>0.2816</v>
      </c>
      <c r="D10" s="11">
        <v>0.7184</v>
      </c>
      <c r="E10" s="1"/>
    </row>
    <row r="11" spans="1:5" ht="12.75">
      <c r="A11" s="2" t="s">
        <v>8</v>
      </c>
      <c r="B11" s="8"/>
      <c r="C11" s="3">
        <v>0.2471</v>
      </c>
      <c r="D11" s="3">
        <v>0.7529</v>
      </c>
      <c r="E11" s="1"/>
    </row>
    <row r="13" ht="12.75">
      <c r="A13" s="10" t="s">
        <v>23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5" sqref="E5:E11"/>
    </sheetView>
  </sheetViews>
  <sheetFormatPr defaultColWidth="9.140625" defaultRowHeight="12.75"/>
  <cols>
    <col min="1" max="1" width="15.710937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6" t="s">
        <v>1</v>
      </c>
      <c r="B1" s="22"/>
      <c r="C1" s="22"/>
      <c r="D1" s="18"/>
    </row>
    <row r="2" spans="1:4" ht="12.75">
      <c r="A2" s="19" t="s">
        <v>35</v>
      </c>
      <c r="B2" s="23"/>
      <c r="C2" s="23"/>
      <c r="D2" s="21"/>
    </row>
    <row r="3" spans="1:4" ht="12.75">
      <c r="A3" s="2" t="s">
        <v>2</v>
      </c>
      <c r="B3" s="2" t="s">
        <v>3</v>
      </c>
      <c r="C3" s="2" t="s">
        <v>22</v>
      </c>
      <c r="D3" s="2" t="s">
        <v>4</v>
      </c>
    </row>
    <row r="4" spans="1:4" ht="15">
      <c r="A4" s="8" t="s">
        <v>5</v>
      </c>
      <c r="B4" s="10" t="s">
        <v>9</v>
      </c>
      <c r="C4" s="7"/>
      <c r="D4" s="7"/>
    </row>
    <row r="5" spans="1:5" ht="12.75">
      <c r="A5" s="8" t="s">
        <v>5</v>
      </c>
      <c r="B5" s="8" t="s">
        <v>19</v>
      </c>
      <c r="C5" s="11">
        <v>0.1445</v>
      </c>
      <c r="D5" s="11">
        <v>0.8555</v>
      </c>
      <c r="E5" s="1"/>
    </row>
    <row r="6" spans="1:5" ht="12.75">
      <c r="A6" s="8" t="s">
        <v>5</v>
      </c>
      <c r="B6" s="8" t="s">
        <v>14</v>
      </c>
      <c r="C6" s="11">
        <v>0.0662</v>
      </c>
      <c r="D6" s="11">
        <v>0.9338</v>
      </c>
      <c r="E6" s="1"/>
    </row>
    <row r="7" spans="1:5" ht="12.75">
      <c r="A7" s="8" t="s">
        <v>5</v>
      </c>
      <c r="B7" s="8" t="s">
        <v>15</v>
      </c>
      <c r="C7" s="11">
        <v>0.0825</v>
      </c>
      <c r="D7" s="11">
        <v>0.9175</v>
      </c>
      <c r="E7" s="1"/>
    </row>
    <row r="8" spans="1:5" ht="12.75">
      <c r="A8" s="8" t="s">
        <v>6</v>
      </c>
      <c r="B8" s="8" t="s">
        <v>10</v>
      </c>
      <c r="C8" s="11">
        <v>0.2814</v>
      </c>
      <c r="D8" s="11">
        <v>0.7186</v>
      </c>
      <c r="E8" s="1"/>
    </row>
    <row r="9" spans="1:5" ht="12.75">
      <c r="A9" s="8" t="s">
        <v>6</v>
      </c>
      <c r="B9" s="8" t="s">
        <v>11</v>
      </c>
      <c r="C9" s="11">
        <v>0.1366</v>
      </c>
      <c r="D9" s="6">
        <v>0.8634</v>
      </c>
      <c r="E9" s="1"/>
    </row>
    <row r="10" spans="1:5" ht="12.75">
      <c r="A10" s="8" t="s">
        <v>7</v>
      </c>
      <c r="B10" s="8" t="s">
        <v>16</v>
      </c>
      <c r="C10" s="11">
        <v>0.1645</v>
      </c>
      <c r="D10" s="11">
        <v>0.8355</v>
      </c>
      <c r="E10" s="1"/>
    </row>
    <row r="11" spans="1:5" ht="12.75">
      <c r="A11" s="2" t="s">
        <v>8</v>
      </c>
      <c r="B11" s="8"/>
      <c r="C11" s="3">
        <v>0.142</v>
      </c>
      <c r="D11" s="3">
        <v>0.858</v>
      </c>
      <c r="E11" s="1"/>
    </row>
    <row r="13" ht="12.75">
      <c r="A13" s="10" t="s">
        <v>23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6" sqref="E6:E14"/>
    </sheetView>
  </sheetViews>
  <sheetFormatPr defaultColWidth="9.140625" defaultRowHeight="12.75"/>
  <cols>
    <col min="1" max="1" width="15.2812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22"/>
      <c r="C2" s="22"/>
      <c r="D2" s="18"/>
    </row>
    <row r="3" spans="1:4" ht="12.75">
      <c r="A3" s="19" t="s">
        <v>18</v>
      </c>
      <c r="B3" s="23"/>
      <c r="C3" s="23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10" t="s">
        <v>9</v>
      </c>
      <c r="C5" s="7"/>
      <c r="D5" s="7"/>
    </row>
    <row r="6" spans="1:5" ht="12.75">
      <c r="A6" s="8" t="s">
        <v>5</v>
      </c>
      <c r="B6" s="8" t="s">
        <v>19</v>
      </c>
      <c r="C6" s="11">
        <v>0.1</v>
      </c>
      <c r="D6" s="11">
        <v>0.9</v>
      </c>
      <c r="E6" s="1"/>
    </row>
    <row r="7" spans="1:5" ht="12.75">
      <c r="A7" s="8" t="s">
        <v>5</v>
      </c>
      <c r="B7" s="8" t="s">
        <v>14</v>
      </c>
      <c r="C7" s="11">
        <v>0.21</v>
      </c>
      <c r="D7" s="11">
        <v>0.79</v>
      </c>
      <c r="E7" s="1"/>
    </row>
    <row r="8" spans="1:5" ht="12.75">
      <c r="A8" s="8" t="s">
        <v>5</v>
      </c>
      <c r="B8" s="8" t="s">
        <v>15</v>
      </c>
      <c r="C8" s="11">
        <v>0.3</v>
      </c>
      <c r="D8" s="11">
        <v>0.7</v>
      </c>
      <c r="E8" s="1"/>
    </row>
    <row r="9" spans="1:5" ht="12.75">
      <c r="A9" s="8" t="s">
        <v>6</v>
      </c>
      <c r="B9" s="8" t="s">
        <v>10</v>
      </c>
      <c r="C9" s="11">
        <v>0.0921</v>
      </c>
      <c r="D9" s="11">
        <v>0.9079</v>
      </c>
      <c r="E9" s="1"/>
    </row>
    <row r="10" spans="1:5" ht="12.75">
      <c r="A10" s="8" t="s">
        <v>6</v>
      </c>
      <c r="B10" s="8" t="s">
        <v>11</v>
      </c>
      <c r="C10" s="11">
        <v>0.2018</v>
      </c>
      <c r="D10" s="6">
        <v>0.7982</v>
      </c>
      <c r="E10" s="1"/>
    </row>
    <row r="11" spans="1:5" ht="12.75">
      <c r="A11" s="8" t="s">
        <v>7</v>
      </c>
      <c r="B11" s="8" t="s">
        <v>16</v>
      </c>
      <c r="C11" s="11">
        <v>0.0444</v>
      </c>
      <c r="D11" s="6">
        <v>0.9556</v>
      </c>
      <c r="E11" s="1"/>
    </row>
    <row r="12" spans="1:5" ht="12.75">
      <c r="A12" s="2" t="s">
        <v>8</v>
      </c>
      <c r="B12" s="8"/>
      <c r="C12" s="3">
        <v>0.1543</v>
      </c>
      <c r="D12" s="3">
        <v>0.8457</v>
      </c>
      <c r="E12" s="1"/>
    </row>
    <row r="13" ht="12.75">
      <c r="E13" s="1"/>
    </row>
    <row r="14" spans="1:5" ht="12.75">
      <c r="A14" s="9" t="s">
        <v>13</v>
      </c>
      <c r="E14" s="1"/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6" sqref="E6:E12"/>
    </sheetView>
  </sheetViews>
  <sheetFormatPr defaultColWidth="9.140625" defaultRowHeight="12.75"/>
  <cols>
    <col min="1" max="1" width="18.0039062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22"/>
      <c r="C2" s="22"/>
      <c r="D2" s="18"/>
    </row>
    <row r="3" spans="1:4" ht="12.75">
      <c r="A3" s="19" t="s">
        <v>20</v>
      </c>
      <c r="B3" s="23"/>
      <c r="C3" s="23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10" t="s">
        <v>9</v>
      </c>
      <c r="C5" s="7"/>
      <c r="D5" s="7"/>
    </row>
    <row r="6" spans="1:5" ht="12.75">
      <c r="A6" s="8" t="s">
        <v>5</v>
      </c>
      <c r="B6" s="8" t="s">
        <v>19</v>
      </c>
      <c r="C6" s="11">
        <v>0.2609</v>
      </c>
      <c r="D6" s="11">
        <v>0.7391</v>
      </c>
      <c r="E6" s="1"/>
    </row>
    <row r="7" spans="1:5" ht="12.75">
      <c r="A7" s="8" t="s">
        <v>5</v>
      </c>
      <c r="B7" s="8" t="s">
        <v>14</v>
      </c>
      <c r="C7" s="11">
        <v>0.2522</v>
      </c>
      <c r="D7" s="11">
        <v>0.7478</v>
      </c>
      <c r="E7" s="1"/>
    </row>
    <row r="8" spans="1:5" ht="12.75">
      <c r="A8" s="8" t="s">
        <v>5</v>
      </c>
      <c r="B8" s="8" t="s">
        <v>15</v>
      </c>
      <c r="C8" s="11">
        <v>0.1304</v>
      </c>
      <c r="D8" s="11">
        <v>0.8696</v>
      </c>
      <c r="E8" s="1"/>
    </row>
    <row r="9" spans="1:5" ht="12.75">
      <c r="A9" s="8" t="s">
        <v>6</v>
      </c>
      <c r="B9" s="8" t="s">
        <v>10</v>
      </c>
      <c r="C9" s="11">
        <v>0.125</v>
      </c>
      <c r="D9" s="11">
        <v>0.875</v>
      </c>
      <c r="E9" s="1"/>
    </row>
    <row r="10" spans="1:5" ht="12.75">
      <c r="A10" s="8" t="s">
        <v>6</v>
      </c>
      <c r="B10" s="8" t="s">
        <v>11</v>
      </c>
      <c r="C10" s="11">
        <v>0.2101</v>
      </c>
      <c r="D10" s="6">
        <v>0.7899</v>
      </c>
      <c r="E10" s="1"/>
    </row>
    <row r="11" spans="1:5" ht="12.75">
      <c r="A11" s="8" t="s">
        <v>7</v>
      </c>
      <c r="B11" s="8" t="s">
        <v>16</v>
      </c>
      <c r="C11" s="11">
        <v>0.0491</v>
      </c>
      <c r="D11" s="6">
        <v>0.9509</v>
      </c>
      <c r="E11" s="1"/>
    </row>
    <row r="12" spans="1:5" ht="12.75">
      <c r="A12" s="2" t="s">
        <v>8</v>
      </c>
      <c r="B12" s="8"/>
      <c r="C12" s="3">
        <v>0.1916</v>
      </c>
      <c r="D12" s="3">
        <v>0.8084</v>
      </c>
      <c r="E12" s="1"/>
    </row>
    <row r="14" ht="12.75">
      <c r="A14" s="9" t="s">
        <v>13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6" sqref="E6:E12"/>
    </sheetView>
  </sheetViews>
  <sheetFormatPr defaultColWidth="9.140625" defaultRowHeight="12.75"/>
  <cols>
    <col min="1" max="1" width="18.0039062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22"/>
      <c r="C2" s="22"/>
      <c r="D2" s="18"/>
    </row>
    <row r="3" spans="1:4" ht="12.75">
      <c r="A3" s="19" t="s">
        <v>25</v>
      </c>
      <c r="B3" s="23"/>
      <c r="C3" s="23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10" t="s">
        <v>9</v>
      </c>
      <c r="C5" s="7"/>
      <c r="D5" s="7"/>
    </row>
    <row r="6" spans="1:5" ht="12.75">
      <c r="A6" s="8" t="s">
        <v>5</v>
      </c>
      <c r="B6" s="8" t="s">
        <v>19</v>
      </c>
      <c r="C6" s="11">
        <v>0.2109</v>
      </c>
      <c r="D6" s="11">
        <v>0.7891</v>
      </c>
      <c r="E6" s="1"/>
    </row>
    <row r="7" spans="1:5" ht="12.75">
      <c r="A7" s="8" t="s">
        <v>5</v>
      </c>
      <c r="B7" s="8" t="s">
        <v>14</v>
      </c>
      <c r="C7" s="11">
        <v>0.0667</v>
      </c>
      <c r="D7" s="11">
        <v>0.9333</v>
      </c>
      <c r="E7" s="1"/>
    </row>
    <row r="8" spans="1:5" ht="12.75">
      <c r="A8" s="8" t="s">
        <v>5</v>
      </c>
      <c r="B8" s="8" t="s">
        <v>15</v>
      </c>
      <c r="C8" s="11">
        <v>0.1667</v>
      </c>
      <c r="D8" s="11">
        <v>0.8333</v>
      </c>
      <c r="E8" s="1"/>
    </row>
    <row r="9" spans="1:5" ht="12.75">
      <c r="A9" s="8" t="s">
        <v>6</v>
      </c>
      <c r="B9" s="8" t="s">
        <v>10</v>
      </c>
      <c r="C9" s="11">
        <v>0.038</v>
      </c>
      <c r="D9" s="11">
        <v>0.962</v>
      </c>
      <c r="E9" s="1"/>
    </row>
    <row r="10" spans="1:5" ht="12.75">
      <c r="A10" s="8" t="s">
        <v>6</v>
      </c>
      <c r="B10" s="8" t="s">
        <v>11</v>
      </c>
      <c r="C10" s="11">
        <v>0.123</v>
      </c>
      <c r="D10" s="6">
        <v>0.877</v>
      </c>
      <c r="E10" s="1"/>
    </row>
    <row r="11" spans="1:5" ht="12.75">
      <c r="A11" s="8" t="s">
        <v>7</v>
      </c>
      <c r="B11" s="8" t="s">
        <v>16</v>
      </c>
      <c r="C11" s="11">
        <v>0.13</v>
      </c>
      <c r="D11" s="6">
        <v>0.87</v>
      </c>
      <c r="E11" s="1"/>
    </row>
    <row r="12" spans="1:5" ht="12.75">
      <c r="A12" s="2" t="s">
        <v>8</v>
      </c>
      <c r="B12" s="8"/>
      <c r="C12" s="3">
        <v>0.1269</v>
      </c>
      <c r="D12" s="3">
        <v>0.8731</v>
      </c>
      <c r="E12" s="1"/>
    </row>
    <row r="14" ht="12.75">
      <c r="A14" s="9" t="s">
        <v>13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6" sqref="E6:E12"/>
    </sheetView>
  </sheetViews>
  <sheetFormatPr defaultColWidth="9.140625" defaultRowHeight="12.75"/>
  <cols>
    <col min="1" max="1" width="15.710937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22"/>
      <c r="C2" s="22"/>
      <c r="D2" s="18"/>
    </row>
    <row r="3" spans="1:4" ht="12.75">
      <c r="A3" s="19" t="s">
        <v>26</v>
      </c>
      <c r="B3" s="23"/>
      <c r="C3" s="23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10" t="s">
        <v>9</v>
      </c>
      <c r="C5" s="7"/>
      <c r="D5" s="7"/>
    </row>
    <row r="6" spans="1:5" ht="12.75">
      <c r="A6" s="8" t="s">
        <v>5</v>
      </c>
      <c r="B6" s="8" t="s">
        <v>19</v>
      </c>
      <c r="C6" s="11">
        <v>0.127</v>
      </c>
      <c r="D6" s="11">
        <v>0.873</v>
      </c>
      <c r="E6" s="1"/>
    </row>
    <row r="7" spans="1:5" ht="12.75">
      <c r="A7" s="8" t="s">
        <v>5</v>
      </c>
      <c r="B7" s="8" t="s">
        <v>14</v>
      </c>
      <c r="C7" s="11">
        <v>0.1048</v>
      </c>
      <c r="D7" s="11">
        <v>0.8952</v>
      </c>
      <c r="E7" s="1"/>
    </row>
    <row r="8" spans="1:5" ht="12.75">
      <c r="A8" s="8" t="s">
        <v>5</v>
      </c>
      <c r="B8" s="8" t="s">
        <v>15</v>
      </c>
      <c r="C8" s="11">
        <v>0.0952</v>
      </c>
      <c r="D8" s="11">
        <v>0.9048</v>
      </c>
      <c r="E8" s="1"/>
    </row>
    <row r="9" spans="1:5" ht="12.75">
      <c r="A9" s="8" t="s">
        <v>6</v>
      </c>
      <c r="B9" s="8" t="s">
        <v>10</v>
      </c>
      <c r="C9" s="11">
        <v>0.1375</v>
      </c>
      <c r="D9" s="11">
        <v>0.8625</v>
      </c>
      <c r="E9" s="1"/>
    </row>
    <row r="10" spans="1:5" ht="12.75">
      <c r="A10" s="8" t="s">
        <v>6</v>
      </c>
      <c r="B10" s="8" t="s">
        <v>11</v>
      </c>
      <c r="C10" s="11">
        <v>0.1111</v>
      </c>
      <c r="D10" s="6">
        <v>0.8889</v>
      </c>
      <c r="E10" s="1"/>
    </row>
    <row r="11" spans="1:5" ht="12.75">
      <c r="A11" s="8" t="s">
        <v>7</v>
      </c>
      <c r="B11" s="8" t="s">
        <v>16</v>
      </c>
      <c r="C11" s="11">
        <v>0.02</v>
      </c>
      <c r="D11" s="6">
        <v>0.98</v>
      </c>
      <c r="E11" s="1"/>
    </row>
    <row r="12" spans="1:5" ht="12.75">
      <c r="A12" s="2" t="s">
        <v>8</v>
      </c>
      <c r="B12" s="8"/>
      <c r="C12" s="3">
        <v>0.1021</v>
      </c>
      <c r="D12" s="3">
        <v>0.8979</v>
      </c>
      <c r="E12" s="1"/>
    </row>
    <row r="14" ht="12.75">
      <c r="A14" s="9" t="s">
        <v>13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6" sqref="E6:E12"/>
    </sheetView>
  </sheetViews>
  <sheetFormatPr defaultColWidth="9.140625" defaultRowHeight="12.75"/>
  <cols>
    <col min="1" max="1" width="16.2812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22"/>
      <c r="C2" s="22"/>
      <c r="D2" s="18"/>
    </row>
    <row r="3" spans="1:4" ht="12.75">
      <c r="A3" s="19" t="s">
        <v>27</v>
      </c>
      <c r="B3" s="23"/>
      <c r="C3" s="23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10" t="s">
        <v>9</v>
      </c>
      <c r="C5" s="7"/>
      <c r="D5" s="7"/>
    </row>
    <row r="6" spans="1:5" ht="12.75">
      <c r="A6" s="8" t="s">
        <v>5</v>
      </c>
      <c r="B6" s="8" t="s">
        <v>19</v>
      </c>
      <c r="C6" s="11">
        <v>0.1905</v>
      </c>
      <c r="D6" s="11">
        <v>0.8095</v>
      </c>
      <c r="E6" s="1"/>
    </row>
    <row r="7" spans="1:5" ht="12.75">
      <c r="A7" s="8" t="s">
        <v>5</v>
      </c>
      <c r="B7" s="8" t="s">
        <v>14</v>
      </c>
      <c r="C7" s="11">
        <v>0.1828</v>
      </c>
      <c r="D7" s="11">
        <v>0.8172</v>
      </c>
      <c r="E7" s="1"/>
    </row>
    <row r="8" spans="1:5" ht="12.75">
      <c r="A8" s="8" t="s">
        <v>5</v>
      </c>
      <c r="B8" s="8" t="s">
        <v>15</v>
      </c>
      <c r="C8" s="11">
        <v>0.1429</v>
      </c>
      <c r="D8" s="11">
        <v>0.8571</v>
      </c>
      <c r="E8" s="1"/>
    </row>
    <row r="9" spans="1:5" ht="12.75">
      <c r="A9" s="8" t="s">
        <v>6</v>
      </c>
      <c r="B9" s="8" t="s">
        <v>10</v>
      </c>
      <c r="C9" s="11">
        <v>0.1625</v>
      </c>
      <c r="D9" s="11">
        <v>0.8375</v>
      </c>
      <c r="E9" s="1"/>
    </row>
    <row r="10" spans="1:5" ht="12.75">
      <c r="A10" s="8" t="s">
        <v>6</v>
      </c>
      <c r="B10" s="8" t="s">
        <v>11</v>
      </c>
      <c r="C10" s="11">
        <v>0.1627</v>
      </c>
      <c r="D10" s="6">
        <v>0.8373</v>
      </c>
      <c r="E10" s="1"/>
    </row>
    <row r="11" spans="1:5" ht="12.75">
      <c r="A11" s="8" t="s">
        <v>7</v>
      </c>
      <c r="B11" s="8" t="s">
        <v>16</v>
      </c>
      <c r="C11" s="11">
        <v>0.13</v>
      </c>
      <c r="D11" s="6">
        <v>0.87</v>
      </c>
      <c r="E11" s="1"/>
    </row>
    <row r="12" spans="1:5" ht="12.75">
      <c r="A12" s="2" t="s">
        <v>8</v>
      </c>
      <c r="B12" s="8"/>
      <c r="C12" s="3">
        <v>0.1653</v>
      </c>
      <c r="D12" s="3">
        <v>0.8347</v>
      </c>
      <c r="E12" s="1"/>
    </row>
    <row r="14" ht="12.75">
      <c r="A14" s="9" t="s">
        <v>13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8.2812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22"/>
      <c r="C2" s="22"/>
      <c r="D2" s="18"/>
    </row>
    <row r="3" spans="1:4" ht="12.75">
      <c r="A3" s="19" t="s">
        <v>28</v>
      </c>
      <c r="B3" s="23"/>
      <c r="C3" s="23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10" t="s">
        <v>9</v>
      </c>
      <c r="C5" s="7"/>
      <c r="D5" s="7"/>
    </row>
    <row r="6" spans="1:5" ht="12.75">
      <c r="A6" s="8" t="s">
        <v>5</v>
      </c>
      <c r="B6" s="8" t="s">
        <v>19</v>
      </c>
      <c r="C6" s="11">
        <v>0.2071</v>
      </c>
      <c r="D6" s="11">
        <v>0.7929</v>
      </c>
      <c r="E6" s="1"/>
    </row>
    <row r="7" spans="1:5" ht="12.75">
      <c r="A7" s="8" t="s">
        <v>5</v>
      </c>
      <c r="B7" s="8" t="s">
        <v>14</v>
      </c>
      <c r="C7" s="11">
        <v>0.0909</v>
      </c>
      <c r="D7" s="11">
        <v>0.9091</v>
      </c>
      <c r="E7" s="1"/>
    </row>
    <row r="8" spans="1:5" ht="12.75">
      <c r="A8" s="8" t="s">
        <v>5</v>
      </c>
      <c r="B8" s="8" t="s">
        <v>15</v>
      </c>
      <c r="C8" s="11">
        <v>0.2727</v>
      </c>
      <c r="D8" s="11">
        <v>0.7273</v>
      </c>
      <c r="E8" s="1"/>
    </row>
    <row r="9" spans="1:5" ht="12.75">
      <c r="A9" s="8" t="s">
        <v>6</v>
      </c>
      <c r="B9" s="8" t="s">
        <v>10</v>
      </c>
      <c r="C9" s="11">
        <v>0.131</v>
      </c>
      <c r="D9" s="11">
        <v>0.869</v>
      </c>
      <c r="E9" s="1"/>
    </row>
    <row r="10" spans="1:5" ht="12.75">
      <c r="A10" s="8" t="s">
        <v>6</v>
      </c>
      <c r="B10" s="8" t="s">
        <v>11</v>
      </c>
      <c r="C10" s="11">
        <v>0.2311</v>
      </c>
      <c r="D10" s="6">
        <v>0.7689</v>
      </c>
      <c r="E10" s="1"/>
    </row>
    <row r="11" spans="1:5" ht="12.75">
      <c r="A11" s="8" t="s">
        <v>7</v>
      </c>
      <c r="B11" s="8" t="s">
        <v>16</v>
      </c>
      <c r="C11" s="11">
        <v>0.2222</v>
      </c>
      <c r="D11" s="6">
        <v>0.7778</v>
      </c>
      <c r="E11" s="1"/>
    </row>
    <row r="12" spans="1:5" ht="12.75">
      <c r="A12" s="2" t="s">
        <v>8</v>
      </c>
      <c r="B12" s="8"/>
      <c r="C12" s="3">
        <v>0.1995</v>
      </c>
      <c r="D12" s="3">
        <v>0.8005</v>
      </c>
      <c r="E12" s="1"/>
    </row>
    <row r="14" ht="12.75">
      <c r="A14" s="9" t="s">
        <v>13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6" sqref="E6:E12"/>
    </sheetView>
  </sheetViews>
  <sheetFormatPr defaultColWidth="9.140625" defaultRowHeight="12.75"/>
  <cols>
    <col min="1" max="1" width="15.710937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22"/>
      <c r="C2" s="22"/>
      <c r="D2" s="18"/>
    </row>
    <row r="3" spans="1:4" ht="12.75">
      <c r="A3" s="19" t="s">
        <v>30</v>
      </c>
      <c r="B3" s="23"/>
      <c r="C3" s="23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10" t="s">
        <v>9</v>
      </c>
      <c r="C5" s="7"/>
      <c r="D5" s="7"/>
    </row>
    <row r="6" spans="1:5" ht="12.75">
      <c r="A6" s="8" t="s">
        <v>5</v>
      </c>
      <c r="B6" s="8" t="s">
        <v>19</v>
      </c>
      <c r="C6" s="11">
        <v>0.3182</v>
      </c>
      <c r="D6" s="11">
        <v>0.6818</v>
      </c>
      <c r="E6" s="1"/>
    </row>
    <row r="7" spans="1:5" ht="12.75">
      <c r="A7" s="8" t="s">
        <v>5</v>
      </c>
      <c r="B7" s="8" t="s">
        <v>14</v>
      </c>
      <c r="C7" s="11">
        <v>0.4091</v>
      </c>
      <c r="D7" s="11">
        <v>0.5909</v>
      </c>
      <c r="E7" s="1"/>
    </row>
    <row r="8" spans="1:5" ht="12.75">
      <c r="A8" s="8" t="s">
        <v>5</v>
      </c>
      <c r="B8" s="8" t="s">
        <v>15</v>
      </c>
      <c r="C8" s="11">
        <v>0.3409</v>
      </c>
      <c r="D8" s="11">
        <v>0.6591</v>
      </c>
      <c r="E8" s="1"/>
    </row>
    <row r="9" spans="1:5" ht="12.75">
      <c r="A9" s="8" t="s">
        <v>6</v>
      </c>
      <c r="B9" s="8" t="s">
        <v>10</v>
      </c>
      <c r="C9" s="11">
        <v>0.2619</v>
      </c>
      <c r="D9" s="11">
        <v>0.7381</v>
      </c>
      <c r="E9" s="1"/>
    </row>
    <row r="10" spans="1:5" ht="12.75">
      <c r="A10" s="8" t="s">
        <v>6</v>
      </c>
      <c r="B10" s="8" t="s">
        <v>11</v>
      </c>
      <c r="C10" s="11">
        <v>0.4015</v>
      </c>
      <c r="D10" s="6">
        <v>0.5985</v>
      </c>
      <c r="E10" s="1"/>
    </row>
    <row r="11" spans="1:5" ht="12.75">
      <c r="A11" s="8" t="s">
        <v>7</v>
      </c>
      <c r="B11" s="8" t="s">
        <v>16</v>
      </c>
      <c r="C11" s="11">
        <v>0.3462</v>
      </c>
      <c r="D11" s="6">
        <v>0.6538</v>
      </c>
      <c r="E11" s="1"/>
    </row>
    <row r="12" spans="1:5" ht="12.75">
      <c r="A12" s="2" t="s">
        <v>8</v>
      </c>
      <c r="B12" s="8"/>
      <c r="C12" s="3">
        <v>0.3566</v>
      </c>
      <c r="D12" s="3">
        <v>0.6434</v>
      </c>
      <c r="E12" s="1"/>
    </row>
    <row r="14" ht="12.75">
      <c r="A14" s="9" t="s">
        <v>13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D14"/>
    </sheetView>
  </sheetViews>
  <sheetFormatPr defaultColWidth="9.140625" defaultRowHeight="12.75"/>
  <cols>
    <col min="1" max="1" width="16.140625" style="0" customWidth="1"/>
    <col min="2" max="2" width="53.28125" style="0" bestFit="1" customWidth="1"/>
    <col min="3" max="3" width="10.7109375" style="0" bestFit="1" customWidth="1"/>
    <col min="4" max="4" width="11.421875" style="0" bestFit="1" customWidth="1"/>
  </cols>
  <sheetData>
    <row r="1" spans="1:4" ht="12.75">
      <c r="A1" s="13" t="s">
        <v>0</v>
      </c>
      <c r="B1" s="14"/>
      <c r="C1" s="14"/>
      <c r="D1" s="15"/>
    </row>
    <row r="2" spans="1:4" ht="12.75">
      <c r="A2" s="16" t="s">
        <v>1</v>
      </c>
      <c r="B2" s="22"/>
      <c r="C2" s="22"/>
      <c r="D2" s="18"/>
    </row>
    <row r="3" spans="1:4" ht="12.75">
      <c r="A3" s="19" t="s">
        <v>29</v>
      </c>
      <c r="B3" s="23"/>
      <c r="C3" s="23"/>
      <c r="D3" s="21"/>
    </row>
    <row r="4" spans="1:4" ht="12.75">
      <c r="A4" s="2" t="s">
        <v>2</v>
      </c>
      <c r="B4" s="2" t="s">
        <v>3</v>
      </c>
      <c r="C4" s="2" t="s">
        <v>22</v>
      </c>
      <c r="D4" s="2" t="s">
        <v>4</v>
      </c>
    </row>
    <row r="5" spans="1:4" ht="15">
      <c r="A5" s="8" t="s">
        <v>5</v>
      </c>
      <c r="B5" s="10" t="s">
        <v>9</v>
      </c>
      <c r="C5" s="7"/>
      <c r="D5" s="7"/>
    </row>
    <row r="6" spans="1:5" ht="12.75">
      <c r="A6" s="8" t="s">
        <v>5</v>
      </c>
      <c r="B6" s="8" t="s">
        <v>19</v>
      </c>
      <c r="C6" s="11">
        <v>0.125</v>
      </c>
      <c r="D6" s="11">
        <v>0.875</v>
      </c>
      <c r="E6" s="1"/>
    </row>
    <row r="7" spans="1:5" ht="12.75">
      <c r="A7" s="8" t="s">
        <v>5</v>
      </c>
      <c r="B7" s="8" t="s">
        <v>14</v>
      </c>
      <c r="C7" s="11">
        <v>0.0795</v>
      </c>
      <c r="D7" s="11">
        <v>0.9205</v>
      </c>
      <c r="E7" s="1"/>
    </row>
    <row r="8" spans="1:5" ht="12.75">
      <c r="A8" s="8" t="s">
        <v>5</v>
      </c>
      <c r="B8" s="8" t="s">
        <v>15</v>
      </c>
      <c r="C8" s="11">
        <v>0.0909</v>
      </c>
      <c r="D8" s="11">
        <v>0.9091</v>
      </c>
      <c r="E8" s="1"/>
    </row>
    <row r="9" spans="1:5" ht="12.75">
      <c r="A9" s="8" t="s">
        <v>6</v>
      </c>
      <c r="B9" s="8" t="s">
        <v>10</v>
      </c>
      <c r="C9" s="11">
        <v>0.2024</v>
      </c>
      <c r="D9" s="11">
        <v>0.7976</v>
      </c>
      <c r="E9" s="1"/>
    </row>
    <row r="10" spans="1:5" ht="12.75">
      <c r="A10" s="8" t="s">
        <v>6</v>
      </c>
      <c r="B10" s="8" t="s">
        <v>11</v>
      </c>
      <c r="C10" s="11">
        <v>0.2273</v>
      </c>
      <c r="D10" s="6">
        <v>0.7727</v>
      </c>
      <c r="E10" s="1"/>
    </row>
    <row r="11" spans="1:5" ht="12.75">
      <c r="A11" s="8" t="s">
        <v>7</v>
      </c>
      <c r="B11" s="8" t="s">
        <v>16</v>
      </c>
      <c r="C11" s="11">
        <v>0.2788</v>
      </c>
      <c r="D11" s="6">
        <v>0.7212</v>
      </c>
      <c r="E11" s="1"/>
    </row>
    <row r="12" spans="1:5" ht="12.75">
      <c r="A12" s="2" t="s">
        <v>8</v>
      </c>
      <c r="B12" s="8"/>
      <c r="C12" s="3">
        <v>0.1842</v>
      </c>
      <c r="D12" s="3">
        <v>0.8158</v>
      </c>
      <c r="E12" s="1"/>
    </row>
    <row r="14" ht="12.75">
      <c r="A14" s="9" t="s">
        <v>13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COMUNEMANZANO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andreagabrielli</dc:creator>
  <cp:keywords/>
  <dc:description/>
  <cp:lastModifiedBy>francesco gori</cp:lastModifiedBy>
  <cp:lastPrinted>2021-04-13T09:36:15Z</cp:lastPrinted>
  <dcterms:created xsi:type="dcterms:W3CDTF">2007-05-24T10:36:59Z</dcterms:created>
  <dcterms:modified xsi:type="dcterms:W3CDTF">2022-02-17T09:56:17Z</dcterms:modified>
  <cp:category/>
  <cp:version/>
  <cp:contentType/>
  <cp:contentStatus/>
</cp:coreProperties>
</file>